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1" yWindow="73" windowWidth="18914" windowHeight="11819"/>
  </bookViews>
  <sheets>
    <sheet name="Mieterliste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K2" i="1" l="1"/>
  <c r="L3" i="1"/>
  <c r="L4" i="1"/>
  <c r="L5" i="1"/>
  <c r="L6" i="1"/>
  <c r="L7" i="1"/>
  <c r="L8" i="1"/>
  <c r="L9" i="1"/>
  <c r="L10" i="1"/>
  <c r="L11" i="1"/>
  <c r="L12" i="1"/>
  <c r="L13" i="1"/>
  <c r="L2" i="1"/>
  <c r="Q7" i="1" l="1"/>
  <c r="P7" i="1"/>
  <c r="S15" i="1" l="1"/>
  <c r="M15" i="1"/>
  <c r="N15" i="1"/>
  <c r="O15" i="1"/>
  <c r="P15" i="1"/>
  <c r="Q15" i="1"/>
  <c r="R15" i="1"/>
  <c r="E15" i="1"/>
  <c r="K11" i="1"/>
  <c r="K9" i="1"/>
  <c r="K15" i="1" l="1"/>
</calcChain>
</file>

<file path=xl/sharedStrings.xml><?xml version="1.0" encoding="utf-8"?>
<sst xmlns="http://schemas.openxmlformats.org/spreadsheetml/2006/main" count="143" uniqueCount="51">
  <si>
    <t xml:space="preserve">LEERSTAND -KEIN MIETER VORHAND     </t>
  </si>
  <si>
    <t xml:space="preserve">        </t>
  </si>
  <si>
    <t xml:space="preserve">          </t>
  </si>
  <si>
    <t xml:space="preserve">           </t>
  </si>
  <si>
    <t>Wohnung</t>
  </si>
  <si>
    <t>ObjBez.</t>
  </si>
  <si>
    <t>Nutzung</t>
  </si>
  <si>
    <t>WhgNr</t>
  </si>
  <si>
    <t>WhgLage</t>
  </si>
  <si>
    <t>Fläche</t>
  </si>
  <si>
    <t>Mieter</t>
  </si>
  <si>
    <t>Mietbeginn</t>
  </si>
  <si>
    <t>Mietende</t>
  </si>
  <si>
    <t>Nettomiete</t>
  </si>
  <si>
    <t>BK</t>
  </si>
  <si>
    <t>HK</t>
  </si>
  <si>
    <t>MwSt</t>
  </si>
  <si>
    <t>Bruttomiete</t>
  </si>
  <si>
    <t>Kaution bar</t>
  </si>
  <si>
    <t>Kaution unbar</t>
  </si>
  <si>
    <t>gekündigt</t>
  </si>
  <si>
    <t>Rechtsfall</t>
  </si>
  <si>
    <t>nein</t>
  </si>
  <si>
    <t>Mietrückstände</t>
  </si>
  <si>
    <t>Garage</t>
  </si>
  <si>
    <t xml:space="preserve">EG li                                   </t>
  </si>
  <si>
    <t xml:space="preserve">EG re                                   </t>
  </si>
  <si>
    <t xml:space="preserve">1. OG li                                </t>
  </si>
  <si>
    <t xml:space="preserve">1. OG mi                                </t>
  </si>
  <si>
    <t xml:space="preserve">1. OG re                                </t>
  </si>
  <si>
    <t xml:space="preserve">2. OG li                                </t>
  </si>
  <si>
    <t xml:space="preserve">2. OG mi                                </t>
  </si>
  <si>
    <t xml:space="preserve">2. OG re                                </t>
  </si>
  <si>
    <t xml:space="preserve">3. OG li                                </t>
  </si>
  <si>
    <t xml:space="preserve">3. OG mitte mit DG                      </t>
  </si>
  <si>
    <t xml:space="preserve">3. OG re                                </t>
  </si>
  <si>
    <t xml:space="preserve">EG+1.+2. OG                             </t>
  </si>
  <si>
    <t xml:space="preserve">Garage                                  </t>
  </si>
  <si>
    <t>genehmigte Mimi</t>
  </si>
  <si>
    <t>Miete pro qm</t>
  </si>
  <si>
    <t>Musterstr. 1</t>
  </si>
  <si>
    <t>Gewerbe</t>
  </si>
  <si>
    <t>Müller, Lara</t>
  </si>
  <si>
    <t>Klein, Michael</t>
  </si>
  <si>
    <t>Mustermann, Max</t>
  </si>
  <si>
    <t>Wichtig, Willi</t>
  </si>
  <si>
    <t>Schmitz, Karin</t>
  </si>
  <si>
    <t>Schneider, Bernd</t>
  </si>
  <si>
    <t>Engel, Karl</t>
  </si>
  <si>
    <t>Meier, Paul</t>
  </si>
  <si>
    <t>Musterstr.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</si>
</sst>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&quot;m²&quot;"/>
    <numFmt numFmtId="165" formatCode="#,##0.00\ 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" fillId="8" borderId="8" applyNumberFormat="0" applyFont="0" applyAlignment="0" applyProtection="0"/>
    <xf numFmtId="0" fontId="1" fillId="0" borderId="0"/>
  </cellStyleXfs>
  <cellXfs count="25">
    <xf numFmtId="0" fontId="0" fillId="0" borderId="0" xfId="0"/>
    <xf numFmtId="0" fontId="20" fillId="0" borderId="10" xfId="41" applyFont="1" applyFill="1" applyBorder="1" applyAlignment="1">
      <alignment vertical="top" wrapText="1"/>
    </xf>
    <xf numFmtId="164" fontId="20" fillId="0" borderId="10" xfId="41" applyNumberFormat="1" applyFont="1" applyFill="1" applyBorder="1" applyAlignment="1">
      <alignment vertical="top" wrapText="1"/>
    </xf>
    <xf numFmtId="44" fontId="20" fillId="0" borderId="10" xfId="41" applyNumberFormat="1" applyFont="1" applyFill="1" applyBorder="1" applyAlignment="1">
      <alignment vertical="top" wrapText="1"/>
    </xf>
    <xf numFmtId="44" fontId="19" fillId="0" borderId="10" xfId="41" applyNumberFormat="1" applyFont="1" applyBorder="1"/>
    <xf numFmtId="0" fontId="20" fillId="33" borderId="10" xfId="41" applyFont="1" applyFill="1" applyBorder="1" applyAlignment="1">
      <alignment horizontal="left"/>
    </xf>
    <xf numFmtId="0" fontId="20" fillId="33" borderId="10" xfId="41" applyFont="1" applyFill="1" applyBorder="1"/>
    <xf numFmtId="164" fontId="20" fillId="33" borderId="10" xfId="41" applyNumberFormat="1" applyFont="1" applyFill="1" applyBorder="1"/>
    <xf numFmtId="14" fontId="20" fillId="33" borderId="10" xfId="41" applyNumberFormat="1" applyFont="1" applyFill="1" applyBorder="1"/>
    <xf numFmtId="0" fontId="20" fillId="0" borderId="10" xfId="41" applyFont="1" applyFill="1" applyBorder="1" applyAlignment="1">
      <alignment vertical="top" wrapText="1"/>
    </xf>
    <xf numFmtId="0" fontId="19" fillId="0" borderId="10" xfId="41" applyFont="1" applyBorder="1"/>
    <xf numFmtId="14" fontId="19" fillId="0" borderId="10" xfId="41" applyNumberFormat="1" applyFont="1" applyBorder="1"/>
    <xf numFmtId="0" fontId="20" fillId="33" borderId="10" xfId="41" applyFont="1" applyFill="1" applyBorder="1"/>
    <xf numFmtId="0" fontId="0" fillId="0" borderId="10" xfId="0" applyBorder="1"/>
    <xf numFmtId="44" fontId="20" fillId="0" borderId="10" xfId="41" applyNumberFormat="1" applyFont="1" applyFill="1" applyBorder="1" applyAlignment="1">
      <alignment vertical="top" wrapText="1"/>
    </xf>
    <xf numFmtId="44" fontId="20" fillId="33" borderId="10" xfId="41" applyNumberFormat="1" applyFont="1" applyFill="1" applyBorder="1"/>
    <xf numFmtId="0" fontId="19" fillId="0" borderId="10" xfId="41" applyFont="1" applyFill="1" applyBorder="1"/>
    <xf numFmtId="0" fontId="21" fillId="0" borderId="10" xfId="0" applyFont="1" applyBorder="1"/>
    <xf numFmtId="14" fontId="21" fillId="0" borderId="10" xfId="0" applyNumberFormat="1" applyFont="1" applyBorder="1"/>
    <xf numFmtId="4" fontId="0" fillId="0" borderId="10" xfId="0" applyNumberFormat="1" applyBorder="1"/>
    <xf numFmtId="165" fontId="20" fillId="0" borderId="10" xfId="41" applyNumberFormat="1" applyFont="1" applyFill="1" applyBorder="1" applyAlignment="1">
      <alignment vertical="top" wrapText="1"/>
    </xf>
    <xf numFmtId="165" fontId="0" fillId="0" borderId="10" xfId="0" applyNumberFormat="1" applyBorder="1"/>
    <xf numFmtId="165" fontId="20" fillId="33" borderId="10" xfId="41" applyNumberFormat="1" applyFont="1" applyFill="1" applyBorder="1"/>
    <xf numFmtId="165" fontId="0" fillId="0" borderId="0" xfId="0" applyNumberFormat="1"/>
    <xf numFmtId="0" fontId="21" fillId="34" borderId="10" xfId="0" applyFont="1" applyFill="1" applyBorder="1"/>
  </cellXfs>
  <cellStyles count="44">
    <cellStyle name="20 % - Akzent1" xfId="18" builtinId="30" customBuiltin="1"/>
    <cellStyle name="20 % - Akzent2" xfId="22" builtinId="34" customBuiltin="1"/>
    <cellStyle name="20 % - Akzent3" xfId="26" builtinId="38" customBuiltin="1"/>
    <cellStyle name="20 % - Akzent4" xfId="30" builtinId="42" customBuiltin="1"/>
    <cellStyle name="20 % - Akzent5" xfId="34" builtinId="46" customBuiltin="1"/>
    <cellStyle name="20 % - Akzent6" xfId="38" builtinId="50" customBuiltin="1"/>
    <cellStyle name="40 % - Akzent1" xfId="19" builtinId="31" customBuiltin="1"/>
    <cellStyle name="40 % - Akzent2" xfId="23" builtinId="35" customBuiltin="1"/>
    <cellStyle name="40 % - Akzent3" xfId="27" builtinId="39" customBuiltin="1"/>
    <cellStyle name="40 % - Akzent4" xfId="31" builtinId="43" customBuiltin="1"/>
    <cellStyle name="40 % - Akzent5" xfId="35" builtinId="47" customBuiltin="1"/>
    <cellStyle name="40 % - Akzent6" xfId="39" builtinId="51" customBuiltin="1"/>
    <cellStyle name="60 % - Akzent1" xfId="20" builtinId="32" customBuiltin="1"/>
    <cellStyle name="60 % - Akzent2" xfId="24" builtinId="36" customBuiltin="1"/>
    <cellStyle name="60 % - Akzent3" xfId="28" builtinId="40" customBuiltin="1"/>
    <cellStyle name="60 % - Akzent4" xfId="32" builtinId="44" customBuiltin="1"/>
    <cellStyle name="60 % - Akzent5" xfId="36" builtinId="48" customBuiltin="1"/>
    <cellStyle name="60 % - Akzent6" xfId="40" builtinId="52" customBuiltin="1"/>
    <cellStyle name="Akzent1" xfId="17" builtinId="29" customBuiltin="1"/>
    <cellStyle name="Akzent2" xfId="21" builtinId="33" customBuiltin="1"/>
    <cellStyle name="Akzent3" xfId="25" builtinId="37" customBuiltin="1"/>
    <cellStyle name="Akzent4" xfId="29" builtinId="41" customBuiltin="1"/>
    <cellStyle name="Akzent5" xfId="33" builtinId="45" customBuiltin="1"/>
    <cellStyle name="Akzent6" xfId="3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Neutral" xfId="8" builtinId="28" customBuiltin="1"/>
    <cellStyle name="Notiz 2" xfId="42"/>
    <cellStyle name="Schlecht" xfId="7" builtinId="27" customBuiltin="1"/>
    <cellStyle name="Standard" xfId="0" builtinId="0"/>
    <cellStyle name="Standard 2" xfId="43"/>
    <cellStyle name="Standard 3" xfId="41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tabSelected="1" workbookViewId="0"/>
  </sheetViews>
  <sheetFormatPr baseColWidth="10" defaultRowHeight="14.2" x14ac:dyDescent="0.4"/>
  <cols>
    <col min="11" max="14" width="11.42578125" style="23"/>
    <col min="19" max="19" width="13.140625" customWidth="1"/>
  </cols>
  <sheetData>
    <row r="1" spans="1:20" ht="26.7" x14ac:dyDescent="0.4">
      <c r="A1" s="1" t="s">
        <v>5</v>
      </c>
      <c r="B1" s="1" t="s">
        <v>6</v>
      </c>
      <c r="C1" s="1" t="s">
        <v>7</v>
      </c>
      <c r="D1" s="1" t="s">
        <v>8</v>
      </c>
      <c r="E1" s="2" t="s">
        <v>9</v>
      </c>
      <c r="F1" s="1" t="s">
        <v>10</v>
      </c>
      <c r="G1" s="1" t="s">
        <v>11</v>
      </c>
      <c r="H1" s="1" t="s">
        <v>12</v>
      </c>
      <c r="I1" s="9" t="s">
        <v>20</v>
      </c>
      <c r="J1" s="9" t="s">
        <v>21</v>
      </c>
      <c r="K1" s="20" t="s">
        <v>13</v>
      </c>
      <c r="L1" s="20" t="s">
        <v>39</v>
      </c>
      <c r="M1" s="20" t="s">
        <v>14</v>
      </c>
      <c r="N1" s="20" t="s">
        <v>15</v>
      </c>
      <c r="O1" s="3" t="s">
        <v>16</v>
      </c>
      <c r="P1" s="3" t="s">
        <v>17</v>
      </c>
      <c r="Q1" s="3" t="s">
        <v>18</v>
      </c>
      <c r="R1" s="3" t="s">
        <v>19</v>
      </c>
      <c r="S1" s="14" t="s">
        <v>23</v>
      </c>
    </row>
    <row r="2" spans="1:20" ht="15" x14ac:dyDescent="0.25">
      <c r="A2" s="17" t="s">
        <v>40</v>
      </c>
      <c r="B2" s="10" t="s">
        <v>41</v>
      </c>
      <c r="C2" s="17">
        <v>1</v>
      </c>
      <c r="D2" s="17" t="s">
        <v>25</v>
      </c>
      <c r="E2" s="17">
        <v>62.89</v>
      </c>
      <c r="F2" s="24" t="s">
        <v>0</v>
      </c>
      <c r="G2" s="18">
        <v>42005</v>
      </c>
      <c r="H2" s="10" t="s">
        <v>1</v>
      </c>
      <c r="I2" s="10" t="s">
        <v>22</v>
      </c>
      <c r="J2" s="10" t="s">
        <v>22</v>
      </c>
      <c r="K2" s="21">
        <f>E2*6.5</f>
        <v>408.78500000000003</v>
      </c>
      <c r="L2" s="21">
        <f>K2/E2</f>
        <v>6.5</v>
      </c>
      <c r="M2" s="21" t="s">
        <v>2</v>
      </c>
      <c r="N2" s="21" t="s">
        <v>2</v>
      </c>
      <c r="O2" s="4" t="s">
        <v>3</v>
      </c>
      <c r="P2" s="13" t="s">
        <v>2</v>
      </c>
      <c r="Q2" s="4">
        <v>0</v>
      </c>
      <c r="R2" s="4">
        <v>0</v>
      </c>
      <c r="S2" s="13" t="s">
        <v>22</v>
      </c>
    </row>
    <row r="3" spans="1:20" x14ac:dyDescent="0.4">
      <c r="A3" s="17" t="s">
        <v>40</v>
      </c>
      <c r="B3" s="10" t="s">
        <v>4</v>
      </c>
      <c r="C3" s="17">
        <v>2</v>
      </c>
      <c r="D3" s="17" t="s">
        <v>26</v>
      </c>
      <c r="E3" s="17">
        <v>55.46</v>
      </c>
      <c r="F3" s="17" t="s">
        <v>42</v>
      </c>
      <c r="G3" s="18">
        <v>42248</v>
      </c>
      <c r="H3" s="10" t="s">
        <v>1</v>
      </c>
      <c r="I3" s="11" t="s">
        <v>22</v>
      </c>
      <c r="J3" s="11" t="s">
        <v>22</v>
      </c>
      <c r="K3" s="21">
        <v>364</v>
      </c>
      <c r="L3" s="21">
        <f t="shared" ref="L3:L13" si="0">K3/E3</f>
        <v>6.5632888568337542</v>
      </c>
      <c r="M3" s="21">
        <v>52</v>
      </c>
      <c r="N3" s="21">
        <v>78</v>
      </c>
      <c r="O3" s="4" t="s">
        <v>3</v>
      </c>
      <c r="P3" s="13">
        <v>494</v>
      </c>
      <c r="Q3" s="4">
        <v>1092</v>
      </c>
      <c r="R3" s="4">
        <v>0</v>
      </c>
      <c r="S3" s="13" t="s">
        <v>22</v>
      </c>
    </row>
    <row r="4" spans="1:20" ht="15" x14ac:dyDescent="0.25">
      <c r="A4" s="17" t="s">
        <v>40</v>
      </c>
      <c r="B4" s="10" t="s">
        <v>4</v>
      </c>
      <c r="C4" s="17">
        <v>3</v>
      </c>
      <c r="D4" s="17" t="s">
        <v>27</v>
      </c>
      <c r="E4" s="17">
        <v>37.78</v>
      </c>
      <c r="F4" s="17" t="s">
        <v>43</v>
      </c>
      <c r="G4" s="18">
        <v>37926</v>
      </c>
      <c r="H4" s="10" t="s">
        <v>1</v>
      </c>
      <c r="I4" s="10" t="s">
        <v>22</v>
      </c>
      <c r="J4" s="11" t="s">
        <v>22</v>
      </c>
      <c r="K4" s="21">
        <v>150</v>
      </c>
      <c r="L4" s="21">
        <f t="shared" si="0"/>
        <v>3.9703546850185281</v>
      </c>
      <c r="M4" s="21">
        <v>50</v>
      </c>
      <c r="N4" s="21" t="s">
        <v>2</v>
      </c>
      <c r="O4" s="4" t="s">
        <v>3</v>
      </c>
      <c r="P4" s="13">
        <v>200</v>
      </c>
      <c r="Q4" s="4">
        <v>0</v>
      </c>
      <c r="R4" s="4">
        <v>0</v>
      </c>
      <c r="S4" s="13" t="s">
        <v>22</v>
      </c>
    </row>
    <row r="5" spans="1:20" ht="15" x14ac:dyDescent="0.25">
      <c r="A5" s="17" t="s">
        <v>40</v>
      </c>
      <c r="B5" s="10" t="s">
        <v>4</v>
      </c>
      <c r="C5" s="17">
        <v>4</v>
      </c>
      <c r="D5" s="17" t="s">
        <v>28</v>
      </c>
      <c r="E5" s="17">
        <v>53.87</v>
      </c>
      <c r="F5" s="17" t="s">
        <v>44</v>
      </c>
      <c r="G5" s="18">
        <v>40787</v>
      </c>
      <c r="H5" s="10" t="s">
        <v>1</v>
      </c>
      <c r="I5" s="10" t="s">
        <v>22</v>
      </c>
      <c r="J5" s="11" t="s">
        <v>22</v>
      </c>
      <c r="K5" s="21">
        <v>282.75</v>
      </c>
      <c r="L5" s="21">
        <f t="shared" si="0"/>
        <v>5.2487469834787452</v>
      </c>
      <c r="M5" s="21">
        <v>76</v>
      </c>
      <c r="N5" s="21" t="s">
        <v>2</v>
      </c>
      <c r="O5" s="4" t="s">
        <v>3</v>
      </c>
      <c r="P5" s="13">
        <v>358.75</v>
      </c>
      <c r="Q5" s="4">
        <v>855.15</v>
      </c>
      <c r="R5" s="4">
        <v>0</v>
      </c>
      <c r="S5" s="13" t="s">
        <v>22</v>
      </c>
    </row>
    <row r="6" spans="1:20" ht="15" x14ac:dyDescent="0.25">
      <c r="A6" s="17" t="s">
        <v>40</v>
      </c>
      <c r="B6" s="10" t="s">
        <v>4</v>
      </c>
      <c r="C6" s="17">
        <v>5</v>
      </c>
      <c r="D6" s="17" t="s">
        <v>29</v>
      </c>
      <c r="E6" s="17">
        <v>40.72</v>
      </c>
      <c r="F6" s="24" t="s">
        <v>0</v>
      </c>
      <c r="G6" s="18">
        <v>42005</v>
      </c>
      <c r="H6" s="10" t="s">
        <v>1</v>
      </c>
      <c r="I6" s="10" t="s">
        <v>22</v>
      </c>
      <c r="J6" s="11" t="s">
        <v>22</v>
      </c>
      <c r="K6" s="21">
        <v>276</v>
      </c>
      <c r="L6" s="21">
        <f t="shared" si="0"/>
        <v>6.7779960707269158</v>
      </c>
      <c r="M6" s="21"/>
      <c r="N6" s="21"/>
      <c r="O6" s="4"/>
      <c r="P6" s="13"/>
      <c r="Q6" s="4">
        <v>0</v>
      </c>
      <c r="R6" s="4">
        <v>0</v>
      </c>
      <c r="S6" s="13" t="s">
        <v>22</v>
      </c>
    </row>
    <row r="7" spans="1:20" ht="15" x14ac:dyDescent="0.25">
      <c r="A7" s="17" t="s">
        <v>40</v>
      </c>
      <c r="B7" s="10" t="s">
        <v>4</v>
      </c>
      <c r="C7" s="17">
        <v>6</v>
      </c>
      <c r="D7" s="17" t="s">
        <v>30</v>
      </c>
      <c r="E7" s="17">
        <v>34.78</v>
      </c>
      <c r="F7" s="17" t="s">
        <v>45</v>
      </c>
      <c r="G7" s="18">
        <v>42323</v>
      </c>
      <c r="H7" s="10" t="s">
        <v>1</v>
      </c>
      <c r="I7" s="10" t="s">
        <v>22</v>
      </c>
      <c r="J7" s="11" t="s">
        <v>22</v>
      </c>
      <c r="K7" s="21">
        <v>235</v>
      </c>
      <c r="L7" s="21">
        <f t="shared" si="0"/>
        <v>6.7567567567567561</v>
      </c>
      <c r="M7" s="21">
        <v>35</v>
      </c>
      <c r="N7" s="21">
        <v>52.5</v>
      </c>
      <c r="O7" s="4" t="s">
        <v>3</v>
      </c>
      <c r="P7" s="13">
        <f>SUM(K7:N7)</f>
        <v>329.25675675675677</v>
      </c>
      <c r="Q7" s="4">
        <f>K7*3</f>
        <v>705</v>
      </c>
      <c r="R7" s="4">
        <v>0</v>
      </c>
      <c r="S7" s="13" t="s">
        <v>22</v>
      </c>
    </row>
    <row r="8" spans="1:20" x14ac:dyDescent="0.4">
      <c r="A8" s="17" t="s">
        <v>40</v>
      </c>
      <c r="B8" s="10" t="s">
        <v>4</v>
      </c>
      <c r="C8" s="17">
        <v>7</v>
      </c>
      <c r="D8" s="17" t="s">
        <v>31</v>
      </c>
      <c r="E8" s="17">
        <v>55.8</v>
      </c>
      <c r="F8" s="17" t="s">
        <v>46</v>
      </c>
      <c r="G8" s="18">
        <v>42339</v>
      </c>
      <c r="H8" s="10" t="s">
        <v>1</v>
      </c>
      <c r="I8" s="10" t="s">
        <v>22</v>
      </c>
      <c r="J8" s="11" t="s">
        <v>22</v>
      </c>
      <c r="K8" s="21">
        <v>363</v>
      </c>
      <c r="L8" s="21">
        <f t="shared" si="0"/>
        <v>6.5053763440860219</v>
      </c>
      <c r="M8" s="21">
        <v>52</v>
      </c>
      <c r="N8" s="21">
        <v>80</v>
      </c>
      <c r="O8" s="4" t="s">
        <v>3</v>
      </c>
      <c r="P8" s="13">
        <v>495</v>
      </c>
      <c r="Q8" s="4">
        <v>726</v>
      </c>
      <c r="R8" s="4">
        <v>0</v>
      </c>
      <c r="S8" s="13" t="s">
        <v>22</v>
      </c>
    </row>
    <row r="9" spans="1:20" ht="15" x14ac:dyDescent="0.25">
      <c r="A9" s="17" t="s">
        <v>40</v>
      </c>
      <c r="B9" s="10" t="s">
        <v>4</v>
      </c>
      <c r="C9" s="17">
        <v>8</v>
      </c>
      <c r="D9" s="17" t="s">
        <v>32</v>
      </c>
      <c r="E9" s="17">
        <v>39.93</v>
      </c>
      <c r="F9" s="24" t="s">
        <v>0</v>
      </c>
      <c r="G9" s="18">
        <v>42278</v>
      </c>
      <c r="H9" s="10" t="s">
        <v>1</v>
      </c>
      <c r="I9" s="10" t="s">
        <v>22</v>
      </c>
      <c r="J9" s="11" t="s">
        <v>22</v>
      </c>
      <c r="K9" s="21">
        <f t="shared" ref="K9" si="1">E9*6.5</f>
        <v>259.54500000000002</v>
      </c>
      <c r="L9" s="21">
        <f t="shared" si="0"/>
        <v>6.5000000000000009</v>
      </c>
      <c r="M9" s="21" t="s">
        <v>2</v>
      </c>
      <c r="N9" s="21" t="s">
        <v>2</v>
      </c>
      <c r="O9" s="4" t="s">
        <v>3</v>
      </c>
      <c r="P9" s="13" t="s">
        <v>2</v>
      </c>
      <c r="Q9" s="4">
        <v>0</v>
      </c>
      <c r="R9" s="4">
        <v>0</v>
      </c>
      <c r="S9" s="13" t="s">
        <v>22</v>
      </c>
    </row>
    <row r="10" spans="1:20" x14ac:dyDescent="0.4">
      <c r="A10" s="17" t="s">
        <v>40</v>
      </c>
      <c r="B10" s="10" t="s">
        <v>4</v>
      </c>
      <c r="C10" s="17">
        <v>9</v>
      </c>
      <c r="D10" s="17" t="s">
        <v>33</v>
      </c>
      <c r="E10" s="17">
        <v>42.25</v>
      </c>
      <c r="F10" s="17" t="s">
        <v>47</v>
      </c>
      <c r="G10" s="18">
        <v>42296</v>
      </c>
      <c r="H10" s="10" t="s">
        <v>1</v>
      </c>
      <c r="I10" s="10" t="s">
        <v>22</v>
      </c>
      <c r="J10" s="11" t="s">
        <v>22</v>
      </c>
      <c r="K10" s="21">
        <v>295</v>
      </c>
      <c r="L10" s="21">
        <f t="shared" si="0"/>
        <v>6.9822485207100593</v>
      </c>
      <c r="M10" s="21">
        <v>44</v>
      </c>
      <c r="N10" s="21">
        <v>66</v>
      </c>
      <c r="O10" s="4" t="s">
        <v>3</v>
      </c>
      <c r="P10" s="13">
        <v>405</v>
      </c>
      <c r="Q10" s="4">
        <v>590</v>
      </c>
      <c r="R10" s="4">
        <v>0</v>
      </c>
      <c r="S10" s="13" t="s">
        <v>22</v>
      </c>
    </row>
    <row r="11" spans="1:20" ht="15" x14ac:dyDescent="0.25">
      <c r="A11" s="17" t="s">
        <v>40</v>
      </c>
      <c r="B11" s="16" t="s">
        <v>4</v>
      </c>
      <c r="C11" s="17">
        <v>10</v>
      </c>
      <c r="D11" s="17" t="s">
        <v>34</v>
      </c>
      <c r="E11" s="17">
        <v>84.5</v>
      </c>
      <c r="F11" s="24" t="s">
        <v>0</v>
      </c>
      <c r="G11" s="18">
        <v>42005</v>
      </c>
      <c r="H11" s="17"/>
      <c r="I11" s="17" t="s">
        <v>22</v>
      </c>
      <c r="J11" s="11" t="s">
        <v>22</v>
      </c>
      <c r="K11" s="21">
        <f>E11*6.5</f>
        <v>549.25</v>
      </c>
      <c r="L11" s="21">
        <f t="shared" si="0"/>
        <v>6.5</v>
      </c>
      <c r="M11" s="21" t="s">
        <v>2</v>
      </c>
      <c r="N11" s="21" t="s">
        <v>2</v>
      </c>
      <c r="O11" s="13"/>
      <c r="P11" s="13" t="s">
        <v>2</v>
      </c>
      <c r="Q11" s="4">
        <v>0</v>
      </c>
      <c r="R11" s="4">
        <v>0</v>
      </c>
      <c r="S11" s="13" t="s">
        <v>22</v>
      </c>
    </row>
    <row r="12" spans="1:20" ht="15" x14ac:dyDescent="0.25">
      <c r="A12" s="17" t="s">
        <v>40</v>
      </c>
      <c r="B12" s="16" t="s">
        <v>4</v>
      </c>
      <c r="C12" s="17">
        <v>11</v>
      </c>
      <c r="D12" s="17" t="s">
        <v>35</v>
      </c>
      <c r="E12" s="17">
        <v>91.23</v>
      </c>
      <c r="F12" s="17" t="s">
        <v>48</v>
      </c>
      <c r="G12" s="18">
        <v>42309</v>
      </c>
      <c r="H12" s="17"/>
      <c r="I12" s="17" t="s">
        <v>22</v>
      </c>
      <c r="J12" s="11" t="s">
        <v>22</v>
      </c>
      <c r="K12" s="21">
        <v>800</v>
      </c>
      <c r="L12" s="21">
        <f t="shared" si="0"/>
        <v>8.7690452701962069</v>
      </c>
      <c r="M12" s="21">
        <v>150</v>
      </c>
      <c r="N12" s="21">
        <v>100</v>
      </c>
      <c r="O12" s="13"/>
      <c r="P12" s="19">
        <v>1050</v>
      </c>
      <c r="Q12" s="4">
        <v>1600</v>
      </c>
      <c r="R12" s="4">
        <v>0</v>
      </c>
      <c r="S12" s="13" t="s">
        <v>22</v>
      </c>
    </row>
    <row r="13" spans="1:20" x14ac:dyDescent="0.4">
      <c r="A13" s="17" t="s">
        <v>50</v>
      </c>
      <c r="B13" s="16" t="s">
        <v>4</v>
      </c>
      <c r="C13" s="17">
        <v>13</v>
      </c>
      <c r="D13" s="17" t="s">
        <v>36</v>
      </c>
      <c r="E13" s="17">
        <v>77.02</v>
      </c>
      <c r="F13" s="17" t="s">
        <v>49</v>
      </c>
      <c r="G13" s="18">
        <v>41275</v>
      </c>
      <c r="H13" s="17"/>
      <c r="I13" s="17" t="s">
        <v>22</v>
      </c>
      <c r="J13" s="11" t="s">
        <v>22</v>
      </c>
      <c r="K13" s="21">
        <v>450</v>
      </c>
      <c r="L13" s="21">
        <f t="shared" si="0"/>
        <v>5.8426382757725266</v>
      </c>
      <c r="M13" s="21">
        <v>113</v>
      </c>
      <c r="N13" s="21" t="s">
        <v>2</v>
      </c>
      <c r="O13" s="13"/>
      <c r="P13" s="13">
        <v>563</v>
      </c>
      <c r="Q13" s="4">
        <v>900</v>
      </c>
      <c r="R13" s="4">
        <v>0</v>
      </c>
      <c r="S13" s="13" t="s">
        <v>22</v>
      </c>
      <c r="T13" t="s">
        <v>38</v>
      </c>
    </row>
    <row r="14" spans="1:20" ht="15" x14ac:dyDescent="0.25">
      <c r="A14" s="17" t="s">
        <v>50</v>
      </c>
      <c r="B14" s="16" t="s">
        <v>24</v>
      </c>
      <c r="C14" s="17">
        <v>14</v>
      </c>
      <c r="D14" s="17" t="s">
        <v>37</v>
      </c>
      <c r="E14" s="17" t="s">
        <v>1</v>
      </c>
      <c r="F14" s="17" t="s">
        <v>49</v>
      </c>
      <c r="G14" s="18">
        <v>41395</v>
      </c>
      <c r="H14" s="17"/>
      <c r="I14" s="17" t="s">
        <v>22</v>
      </c>
      <c r="J14" s="11" t="s">
        <v>22</v>
      </c>
      <c r="K14" s="21">
        <v>50</v>
      </c>
      <c r="L14" s="21"/>
      <c r="M14" s="21" t="s">
        <v>2</v>
      </c>
      <c r="N14" s="21" t="s">
        <v>2</v>
      </c>
      <c r="O14" s="13"/>
      <c r="P14" s="13">
        <v>50</v>
      </c>
      <c r="Q14" s="4">
        <v>0</v>
      </c>
      <c r="R14" s="4">
        <v>0</v>
      </c>
      <c r="S14" s="13" t="s">
        <v>22</v>
      </c>
    </row>
    <row r="15" spans="1:20" ht="15" x14ac:dyDescent="0.25">
      <c r="A15" s="5">
        <v>1900</v>
      </c>
      <c r="B15" s="6"/>
      <c r="C15" s="6"/>
      <c r="D15" s="6"/>
      <c r="E15" s="7">
        <f>SUM(E2:E14)</f>
        <v>676.23</v>
      </c>
      <c r="F15" s="6"/>
      <c r="G15" s="8"/>
      <c r="H15" s="6"/>
      <c r="I15" s="12"/>
      <c r="J15" s="12"/>
      <c r="K15" s="22">
        <f>SUM(K2:K14)</f>
        <v>4483.33</v>
      </c>
      <c r="L15" s="22"/>
      <c r="M15" s="22">
        <f t="shared" ref="M15:R15" si="2">SUM(M2:M14)</f>
        <v>572</v>
      </c>
      <c r="N15" s="22">
        <f t="shared" si="2"/>
        <v>376.5</v>
      </c>
      <c r="O15" s="15">
        <f t="shared" si="2"/>
        <v>0</v>
      </c>
      <c r="P15" s="15">
        <f t="shared" si="2"/>
        <v>3945.0067567567567</v>
      </c>
      <c r="Q15" s="15">
        <f t="shared" si="2"/>
        <v>6468.15</v>
      </c>
      <c r="R15" s="15">
        <f t="shared" si="2"/>
        <v>0</v>
      </c>
      <c r="S15" s="15">
        <f>SUM(S2:S10)</f>
        <v>0</v>
      </c>
    </row>
  </sheetData>
  <pageMargins left="0.7" right="0.7" top="0.78740157499999996" bottom="0.78740157499999996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" x14ac:dyDescent="0.4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" x14ac:dyDescent="0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Mieterliste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Fritsche</dc:creator>
  <cp:lastModifiedBy>tbader</cp:lastModifiedBy>
  <dcterms:created xsi:type="dcterms:W3CDTF">2015-09-21T05:54:33Z</dcterms:created>
  <dcterms:modified xsi:type="dcterms:W3CDTF">2016-09-20T14:25:11Z</dcterms:modified>
</cp:coreProperties>
</file>